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02. מסמכי מכרז\גירסה 3 לאחר שאלות הבהרה\"/>
    </mc:Choice>
  </mc:AlternateContent>
  <bookViews>
    <workbookView xWindow="0" yWindow="0" windowWidth="28800" windowHeight="11475" tabRatio="682" firstSheet="5" activeTab="5"/>
  </bookViews>
  <sheets>
    <sheet name="VVVa" sheetId="17" state="hidden" r:id="rId1"/>
    <sheet name="VVVb" sheetId="18" state="hidden" r:id="rId2"/>
    <sheet name="VVVc" sheetId="19" state="hidden" r:id="rId3"/>
    <sheet name="VVVd" sheetId="20" state="hidden" r:id="rId4"/>
    <sheet name="VVVe" sheetId="21" state="hidden" r:id="rId5"/>
    <sheet name="תיחור דינמי" sheetId="2" r:id="rId6"/>
  </sheets>
  <definedNames>
    <definedName name="Capital">'תיחור דינמי'!#REF!</definedName>
    <definedName name="Custom">'תיחור דינמי'!#REF!</definedName>
    <definedName name="GP">'תיחור דינמי'!#REF!</definedName>
    <definedName name="GP_Access">'תיחור דינמי'!#REF!</definedName>
    <definedName name="GP_Mng">'תיחור דינמי'!#REF!</definedName>
    <definedName name="Import">'תיחור דינמי'!#REF!</definedName>
    <definedName name="Inst">'תיחור דינמי'!#REF!</definedName>
    <definedName name="maint">'תיחור דינמי'!#REF!</definedName>
    <definedName name="Misc">'תיחור דינמי'!#REF!</definedName>
    <definedName name="_xlnm.Print_Area" localSheetId="5">'תיחור דינמי'!$A$1:$F$49</definedName>
    <definedName name="Service">'תיחור דינמי'!#REF!</definedName>
    <definedName name="Uplift">'תיחור דינמי'!#REF!</definedName>
    <definedName name="USDrate">'תיחור דינמי'!#REF!</definedName>
  </definedNames>
  <calcPr calcId="162913"/>
</workbook>
</file>

<file path=xl/calcChain.xml><?xml version="1.0" encoding="utf-8"?>
<calcChain xmlns="http://schemas.openxmlformats.org/spreadsheetml/2006/main">
  <c r="F17" i="2" l="1"/>
  <c r="F18" i="2" s="1"/>
  <c r="F16" i="2"/>
  <c r="F15" i="2"/>
  <c r="B42" i="2"/>
  <c r="B41" i="2"/>
  <c r="B40" i="2"/>
  <c r="B39" i="2"/>
  <c r="F9" i="2"/>
  <c r="F8" i="2"/>
  <c r="F7" i="2"/>
  <c r="D10" i="2"/>
  <c r="F10" i="2"/>
  <c r="D23" i="2" s="1"/>
  <c r="F23" i="2" s="1"/>
  <c r="D31" i="2" l="1"/>
  <c r="F31" i="2" s="1"/>
  <c r="D30" i="2"/>
  <c r="F30" i="2" s="1"/>
  <c r="F40" i="2"/>
  <c r="D32" i="2"/>
  <c r="F32" i="2" s="1"/>
  <c r="D24" i="2"/>
  <c r="F24" i="2" s="1"/>
  <c r="F25" i="2" s="1"/>
  <c r="F41" i="2" s="1"/>
  <c r="F39" i="2"/>
  <c r="F33" i="2" l="1"/>
  <c r="F42" i="2" s="1"/>
  <c r="F43" i="2"/>
  <c r="F46" i="2" l="1"/>
  <c r="F47" i="2" s="1"/>
  <c r="A49" i="2" s="1"/>
</calcChain>
</file>

<file path=xl/sharedStrings.xml><?xml version="1.0" encoding="utf-8"?>
<sst xmlns="http://schemas.openxmlformats.org/spreadsheetml/2006/main" count="51" uniqueCount="34">
  <si>
    <t>הסבר</t>
  </si>
  <si>
    <t>סה"כ</t>
  </si>
  <si>
    <t>נושא</t>
  </si>
  <si>
    <t>סיכום ההצעה (בדולר ארה"ב) - מחושב</t>
  </si>
  <si>
    <t>מחיר מחירון</t>
  </si>
  <si>
    <t>מחיר</t>
  </si>
  <si>
    <t>עלות תחזוקה</t>
  </si>
  <si>
    <t>עלות השירות</t>
  </si>
  <si>
    <t>אחוז מימוש</t>
  </si>
  <si>
    <t>ערך בסיס משוקלל</t>
  </si>
  <si>
    <t>הצעה</t>
  </si>
  <si>
    <t>סה"כ הצעה</t>
  </si>
  <si>
    <t>ציון איכות ההצעה</t>
  </si>
  <si>
    <t>ההצעה הזולה ביותר</t>
  </si>
  <si>
    <t>ציון הצעה משוקלל</t>
  </si>
  <si>
    <t>שנים לחישוב</t>
  </si>
  <si>
    <t>ציון מחיר ההצעה</t>
  </si>
  <si>
    <t xml:space="preserve">תוספות בעבור שירותים נוספים לשירותי התקנה </t>
  </si>
  <si>
    <t xml:space="preserve">תוספת עבור עבודה דחופה </t>
  </si>
  <si>
    <t xml:space="preserve">תוספת עבור עבודה בהולה </t>
  </si>
  <si>
    <t xml:space="preserve"> תוספות בעבור שירותים נוספים לשירותי תיקונים ותחזוקה </t>
  </si>
  <si>
    <t>תוספת עבור שירות מורחב (באחוזים) בחלון קריאה רגיל</t>
  </si>
  <si>
    <t>תוספת עבור שירות מסביב לשעון (באחוזים) בחלון קריאה רגיל</t>
  </si>
  <si>
    <t>תוספת עבור זמן תגובה מקוצר (באחוזים) לשירות מורחב או מסביב לשעון</t>
  </si>
  <si>
    <t>ערכי תיחור דינמי</t>
  </si>
  <si>
    <t>שירותי התקנה כאמור בסעיף 4.2.2.1</t>
  </si>
  <si>
    <t>שירותי ביצוע תוספות ושינויים בהתקנת הציוד כאמור בסעיף 4.2.2.2</t>
  </si>
  <si>
    <t>שירותי שינוי הגדרות תוכנה ותצורה של הציוד המותקן ועדכונו כאמור בסעיף ‏4.2.2.3</t>
  </si>
  <si>
    <t>שירות פרטני עבור ציוד – חד פעמי</t>
  </si>
  <si>
    <t>שירותים שוטפים עבור ציוד – שנתי</t>
  </si>
  <si>
    <t>הבהרה: הערכים הרשומים בסימולטור הינם לצורך הדגמה בלבד ולנוחיותכם בלבד, הערכים הסופיים ייקבעו במסגרת המכרז.</t>
  </si>
  <si>
    <t>שירות תיקונים לציוד אשר לו קיימת אחריות יצרן</t>
  </si>
  <si>
    <t>שירות אחזקה ותפעול אשר לו קיימת אחריות יצרן</t>
  </si>
  <si>
    <t>תוספת בגין השירותים השוטפים בסעיפים 1 ו-2 לטבלה זו, עבור ציוד שאינו בעל אחריות יצרן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</si>
</sst>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₪&quot;\ * #,##0_ ;_ &quot;₪&quot;\ * \-#,##0_ ;_ &quot;₪&quot;\ * &quot;-&quot;_ ;_ @_ "/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0.0%"/>
    <numFmt numFmtId="167" formatCode="d\ \´\´\´\ \b\b"/>
    <numFmt numFmtId="168" formatCode="General_)"/>
    <numFmt numFmtId="169" formatCode="0.00_)"/>
    <numFmt numFmtId="170" formatCode="_-* #,##0\ _F_-;\-* #,##0\ _F_-;_-* &quot;-&quot;\ _F_-;_-@_-"/>
    <numFmt numFmtId="171" formatCode="_-* #,##0.00\ _F_-;\-* #,##0.00\ _F_-;_-* &quot;-&quot;??\ _F_-;_-@_-"/>
    <numFmt numFmtId="172" formatCode="_ * #,##0_ ;_ * \-#,##0_ ;_ * &quot;-&quot;??_ ;_ @_ "/>
    <numFmt numFmtId="173" formatCode="_([$$-409]* #,##0.00_);_([$$-409]* \(#,##0.00\);_([$$-409]* &quot;-&quot;??_);_(@_)"/>
    <numFmt numFmtId="174" formatCode="_([$$-409]* #,##0.0_);_([$$-409]* \(#,##0.0\);_([$$-409]* &quot;-&quot;?_);_(@_)"/>
  </numFmts>
  <fonts count="21" x14ac:knownFonts="1">
    <font>
      <sz val="10"/>
      <name val="Arial"/>
      <charset val="177"/>
    </font>
    <font>
      <sz val="10"/>
      <name val="Arial"/>
      <charset val="177"/>
    </font>
    <font>
      <sz val="10"/>
      <name val="Times New Roman"/>
      <family val="1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sz val="10"/>
      <name val="Helv"/>
      <charset val="177"/>
    </font>
    <font>
      <sz val="10"/>
      <name val="Times New Roman"/>
      <family val="1"/>
    </font>
    <font>
      <sz val="10"/>
      <name val="MS Sans Serif"/>
      <family val="2"/>
      <charset val="177"/>
    </font>
    <font>
      <sz val="8"/>
      <name val="Arial"/>
      <family val="2"/>
    </font>
    <font>
      <sz val="10"/>
      <name val="Arial"/>
      <family val="2"/>
      <charset val="177"/>
    </font>
    <font>
      <b/>
      <u/>
      <sz val="12"/>
      <name val="Helv"/>
      <charset val="177"/>
    </font>
    <font>
      <b/>
      <i/>
      <sz val="16"/>
      <name val="Helv"/>
      <charset val="177"/>
    </font>
    <font>
      <b/>
      <sz val="12"/>
      <color indexed="9"/>
      <name val="Times New Roman"/>
      <family val="1"/>
      <charset val="177"/>
    </font>
    <font>
      <b/>
      <sz val="18"/>
      <name val="Arial"/>
      <family val="2"/>
      <charset val="177"/>
    </font>
    <font>
      <b/>
      <sz val="10"/>
      <name val="Arial"/>
      <family val="2"/>
    </font>
    <font>
      <b/>
      <sz val="18"/>
      <color indexed="9"/>
      <name val="Arial"/>
      <family val="2"/>
      <charset val="177"/>
    </font>
    <font>
      <b/>
      <sz val="14"/>
      <color indexed="9"/>
      <name val="Arial"/>
      <family val="2"/>
      <charset val="177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2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>
      <alignment horizontal="left"/>
    </xf>
    <xf numFmtId="169" fontId="13" fillId="0" borderId="0"/>
    <xf numFmtId="0" fontId="19" fillId="0" borderId="0"/>
    <xf numFmtId="9" fontId="1" fillId="0" borderId="0" applyFont="0" applyFill="0" applyBorder="0" applyAlignment="0" applyProtection="0"/>
    <xf numFmtId="2" fontId="7" fillId="0" borderId="0">
      <alignment horizontal="right"/>
    </xf>
    <xf numFmtId="168" fontId="2" fillId="0" borderId="0"/>
    <xf numFmtId="0" fontId="14" fillId="2" borderId="1" applyNumberFormat="0" applyAlignment="0" applyProtection="0"/>
    <xf numFmtId="167" fontId="1" fillId="0" borderId="2" applyFont="0" applyFill="0" applyBorder="0" applyAlignment="0" applyProtection="0">
      <alignment horizontal="center"/>
    </xf>
  </cellStyleXfs>
  <cellXfs count="99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top" wrapText="1"/>
    </xf>
    <xf numFmtId="166" fontId="4" fillId="3" borderId="0" xfId="13" applyNumberFormat="1" applyFont="1" applyFill="1" applyAlignment="1">
      <alignment vertical="top"/>
    </xf>
    <xf numFmtId="0" fontId="0" fillId="3" borderId="0" xfId="0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166" fontId="4" fillId="3" borderId="3" xfId="13" applyNumberFormat="1" applyFont="1" applyFill="1" applyBorder="1" applyAlignment="1">
      <alignment vertical="top"/>
    </xf>
    <xf numFmtId="0" fontId="0" fillId="3" borderId="4" xfId="0" applyFill="1" applyBorder="1" applyAlignment="1">
      <alignment vertical="top" wrapText="1"/>
    </xf>
    <xf numFmtId="166" fontId="4" fillId="0" borderId="4" xfId="13" applyNumberFormat="1" applyFont="1" applyBorder="1" applyAlignment="1" applyProtection="1">
      <alignment vertical="top"/>
      <protection locked="0"/>
    </xf>
    <xf numFmtId="0" fontId="11" fillId="4" borderId="5" xfId="0" applyFont="1" applyFill="1" applyBorder="1"/>
    <xf numFmtId="0" fontId="11" fillId="4" borderId="4" xfId="0" applyFont="1" applyFill="1" applyBorder="1" applyAlignment="1">
      <alignment vertical="top" wrapText="1"/>
    </xf>
    <xf numFmtId="3" fontId="11" fillId="4" borderId="4" xfId="0" applyNumberFormat="1" applyFont="1" applyFill="1" applyBorder="1" applyAlignment="1">
      <alignment vertical="top" wrapText="1"/>
    </xf>
    <xf numFmtId="9" fontId="11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 readingOrder="2"/>
    </xf>
    <xf numFmtId="172" fontId="0" fillId="3" borderId="4" xfId="2" applyNumberFormat="1" applyFont="1" applyFill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10" fontId="4" fillId="0" borderId="4" xfId="13" applyNumberFormat="1" applyFont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vertical="top" wrapText="1"/>
    </xf>
    <xf numFmtId="9" fontId="0" fillId="3" borderId="4" xfId="13" applyFont="1" applyFill="1" applyBorder="1" applyAlignment="1">
      <alignment vertical="top" wrapText="1"/>
    </xf>
    <xf numFmtId="43" fontId="11" fillId="4" borderId="4" xfId="13" applyNumberFormat="1" applyFont="1" applyFill="1" applyBorder="1" applyAlignment="1">
      <alignment vertical="top" wrapText="1"/>
    </xf>
    <xf numFmtId="9" fontId="16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/>
    </xf>
    <xf numFmtId="174" fontId="0" fillId="0" borderId="0" xfId="0" applyNumberFormat="1"/>
    <xf numFmtId="173" fontId="0" fillId="0" borderId="0" xfId="0" applyNumberFormat="1"/>
    <xf numFmtId="10" fontId="0" fillId="0" borderId="0" xfId="13" applyNumberFormat="1" applyFo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0" fontId="0" fillId="3" borderId="0" xfId="13" applyNumberFormat="1" applyFont="1" applyFill="1" applyBorder="1" applyAlignment="1">
      <alignment vertical="top"/>
    </xf>
    <xf numFmtId="0" fontId="0" fillId="3" borderId="0" xfId="0" applyFill="1" applyBorder="1"/>
    <xf numFmtId="0" fontId="0" fillId="3" borderId="11" xfId="0" applyFill="1" applyBorder="1"/>
    <xf numFmtId="0" fontId="5" fillId="3" borderId="1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43" fontId="0" fillId="3" borderId="13" xfId="2" applyFont="1" applyFill="1" applyBorder="1" applyAlignment="1">
      <alignment vertical="top"/>
    </xf>
    <xf numFmtId="0" fontId="20" fillId="3" borderId="10" xfId="0" applyFont="1" applyFill="1" applyBorder="1" applyAlignment="1">
      <alignment vertical="top" wrapText="1"/>
    </xf>
    <xf numFmtId="0" fontId="20" fillId="3" borderId="0" xfId="0" applyFont="1" applyFill="1" applyBorder="1" applyAlignment="1">
      <alignment vertical="top" wrapText="1"/>
    </xf>
    <xf numFmtId="172" fontId="20" fillId="3" borderId="0" xfId="2" applyNumberFormat="1" applyFont="1" applyFill="1" applyBorder="1" applyAlignment="1">
      <alignment vertical="top"/>
    </xf>
    <xf numFmtId="43" fontId="20" fillId="3" borderId="11" xfId="2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166" fontId="4" fillId="3" borderId="14" xfId="13" applyNumberFormat="1" applyFont="1" applyFill="1" applyBorder="1" applyAlignment="1">
      <alignment vertical="top"/>
    </xf>
    <xf numFmtId="166" fontId="4" fillId="3" borderId="15" xfId="13" applyNumberFormat="1" applyFont="1" applyFill="1" applyBorder="1" applyAlignment="1">
      <alignment vertical="top"/>
    </xf>
    <xf numFmtId="0" fontId="20" fillId="3" borderId="2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vertical="top" wrapText="1"/>
    </xf>
    <xf numFmtId="172" fontId="20" fillId="3" borderId="14" xfId="2" applyNumberFormat="1" applyFont="1" applyFill="1" applyBorder="1" applyAlignment="1">
      <alignment vertical="top"/>
    </xf>
    <xf numFmtId="43" fontId="20" fillId="3" borderId="15" xfId="2" applyFont="1" applyFill="1" applyBorder="1" applyAlignment="1">
      <alignment vertical="top"/>
    </xf>
    <xf numFmtId="166" fontId="4" fillId="3" borderId="8" xfId="13" applyNumberFormat="1" applyFont="1" applyFill="1" applyBorder="1" applyAlignment="1">
      <alignment vertical="top"/>
    </xf>
    <xf numFmtId="166" fontId="4" fillId="3" borderId="9" xfId="13" applyNumberFormat="1" applyFont="1" applyFill="1" applyBorder="1" applyAlignment="1">
      <alignment vertical="top"/>
    </xf>
    <xf numFmtId="0" fontId="6" fillId="3" borderId="1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/>
    </xf>
    <xf numFmtId="166" fontId="4" fillId="3" borderId="0" xfId="13" applyNumberFormat="1" applyFont="1" applyFill="1" applyBorder="1" applyAlignment="1">
      <alignment vertical="top"/>
    </xf>
    <xf numFmtId="166" fontId="4" fillId="3" borderId="11" xfId="13" applyNumberFormat="1" applyFont="1" applyFill="1" applyBorder="1" applyAlignment="1">
      <alignment vertical="top"/>
    </xf>
    <xf numFmtId="0" fontId="4" fillId="3" borderId="16" xfId="0" applyFont="1" applyFill="1" applyBorder="1" applyAlignment="1">
      <alignment vertical="top" wrapText="1"/>
    </xf>
    <xf numFmtId="43" fontId="4" fillId="3" borderId="15" xfId="2" applyFont="1" applyFill="1" applyBorder="1" applyAlignment="1">
      <alignment vertical="top"/>
    </xf>
    <xf numFmtId="0" fontId="0" fillId="3" borderId="2" xfId="0" applyFill="1" applyBorder="1"/>
    <xf numFmtId="0" fontId="0" fillId="3" borderId="14" xfId="0" applyFill="1" applyBorder="1" applyAlignment="1">
      <alignment wrapText="1"/>
    </xf>
    <xf numFmtId="9" fontId="0" fillId="3" borderId="14" xfId="13" applyFont="1" applyFill="1" applyBorder="1"/>
    <xf numFmtId="9" fontId="0" fillId="3" borderId="15" xfId="13" applyFont="1" applyFill="1" applyBorder="1"/>
    <xf numFmtId="166" fontId="4" fillId="4" borderId="8" xfId="13" applyNumberFormat="1" applyFont="1" applyFill="1" applyBorder="1" applyAlignment="1">
      <alignment vertical="top"/>
    </xf>
    <xf numFmtId="166" fontId="4" fillId="4" borderId="9" xfId="13" applyNumberFormat="1" applyFont="1" applyFill="1" applyBorder="1" applyAlignment="1">
      <alignment vertical="top"/>
    </xf>
    <xf numFmtId="0" fontId="0" fillId="4" borderId="1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166" fontId="4" fillId="4" borderId="0" xfId="13" applyNumberFormat="1" applyFont="1" applyFill="1" applyBorder="1" applyAlignment="1">
      <alignment vertical="top"/>
    </xf>
    <xf numFmtId="166" fontId="4" fillId="4" borderId="11" xfId="13" applyNumberFormat="1" applyFont="1" applyFill="1" applyBorder="1" applyAlignment="1">
      <alignment vertical="top"/>
    </xf>
    <xf numFmtId="0" fontId="11" fillId="4" borderId="10" xfId="0" applyFont="1" applyFill="1" applyBorder="1"/>
    <xf numFmtId="0" fontId="11" fillId="4" borderId="0" xfId="0" applyFont="1" applyFill="1" applyBorder="1" applyAlignment="1">
      <alignment wrapText="1"/>
    </xf>
    <xf numFmtId="0" fontId="4" fillId="4" borderId="1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43" fontId="11" fillId="4" borderId="13" xfId="13" applyNumberFormat="1" applyFont="1" applyFill="1" applyBorder="1" applyAlignment="1">
      <alignment vertical="top" wrapText="1"/>
    </xf>
    <xf numFmtId="0" fontId="18" fillId="5" borderId="2" xfId="0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top" wrapText="1"/>
    </xf>
    <xf numFmtId="42" fontId="18" fillId="5" borderId="15" xfId="0" applyNumberFormat="1" applyFont="1" applyFill="1" applyBorder="1" applyAlignment="1">
      <alignment vertical="top" wrapText="1"/>
    </xf>
    <xf numFmtId="0" fontId="11" fillId="4" borderId="17" xfId="0" applyFont="1" applyFill="1" applyBorder="1" applyAlignment="1">
      <alignment vertical="top" wrapText="1"/>
    </xf>
    <xf numFmtId="0" fontId="11" fillId="4" borderId="18" xfId="0" applyFont="1" applyFill="1" applyBorder="1" applyAlignment="1">
      <alignment horizontal="right" vertical="top" wrapText="1" readingOrder="2"/>
    </xf>
    <xf numFmtId="3" fontId="11" fillId="4" borderId="18" xfId="0" applyNumberFormat="1" applyFont="1" applyFill="1" applyBorder="1" applyAlignment="1">
      <alignment vertical="top" wrapText="1"/>
    </xf>
    <xf numFmtId="9" fontId="16" fillId="4" borderId="18" xfId="13" applyFont="1" applyFill="1" applyBorder="1" applyAlignment="1">
      <alignment vertical="top" wrapText="1"/>
    </xf>
    <xf numFmtId="43" fontId="16" fillId="4" borderId="19" xfId="13" applyNumberFormat="1" applyFont="1" applyFill="1" applyBorder="1" applyAlignment="1">
      <alignment vertical="top" wrapText="1"/>
    </xf>
    <xf numFmtId="9" fontId="0" fillId="3" borderId="13" xfId="13" applyFont="1" applyFill="1" applyBorder="1" applyAlignment="1">
      <alignment vertical="top" wrapText="1"/>
    </xf>
    <xf numFmtId="43" fontId="0" fillId="3" borderId="13" xfId="2" applyFont="1" applyFill="1" applyBorder="1" applyAlignment="1">
      <alignment vertical="top" wrapText="1"/>
    </xf>
    <xf numFmtId="9" fontId="16" fillId="4" borderId="13" xfId="13" applyFont="1" applyFill="1" applyBorder="1" applyAlignment="1">
      <alignment vertical="top" wrapText="1"/>
    </xf>
    <xf numFmtId="0" fontId="0" fillId="6" borderId="0" xfId="0" applyFill="1"/>
    <xf numFmtId="0" fontId="18" fillId="5" borderId="20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top" wrapText="1"/>
    </xf>
    <xf numFmtId="9" fontId="17" fillId="5" borderId="2" xfId="13" applyFont="1" applyFill="1" applyBorder="1" applyAlignment="1">
      <alignment horizontal="center" vertical="top" shrinkToFit="1" readingOrder="1"/>
    </xf>
    <xf numFmtId="9" fontId="17" fillId="5" borderId="14" xfId="13" applyFont="1" applyFill="1" applyBorder="1" applyAlignment="1">
      <alignment horizontal="center" vertical="top" shrinkToFit="1" readingOrder="1"/>
    </xf>
    <xf numFmtId="9" fontId="17" fillId="5" borderId="15" xfId="13" applyFont="1" applyFill="1" applyBorder="1" applyAlignment="1">
      <alignment horizontal="center" vertical="top" shrinkToFit="1" readingOrder="1"/>
    </xf>
    <xf numFmtId="0" fontId="15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</cellXfs>
  <cellStyles count="18">
    <cellStyle name="0,0_x000d__x000a_NA_x000d__x000a_" xfId="1"/>
    <cellStyle name="Comma" xfId="2" builtinId="3"/>
    <cellStyle name="Currency [0] _laroux" xfId="3"/>
    <cellStyle name="Dezimal_ethlp072" xfId="4"/>
    <cellStyle name="Header" xfId="5"/>
    <cellStyle name="Milliers [0]_pldt" xfId="6"/>
    <cellStyle name="Milliers_pldt" xfId="7"/>
    <cellStyle name="Monיtaire [0]_pldt" xfId="8"/>
    <cellStyle name="Monיtaire_pldt" xfId="9"/>
    <cellStyle name="MS_English" xfId="10"/>
    <cellStyle name="Normal" xfId="0" builtinId="0"/>
    <cellStyle name="Normal - Style1" xfId="11"/>
    <cellStyle name="Normal 2" xfId="12"/>
    <cellStyle name="Percent" xfId="13" builtinId="5"/>
    <cellStyle name="Prices" xfId="14"/>
    <cellStyle name="Standard_ethlp072" xfId="15"/>
    <cellStyle name="Titles" xfId="16"/>
    <cellStyle name="W?hrung_ethlp07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3" zoomScaleNormal="212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pageSetUpPr fitToPage="1"/>
  </sheetPr>
  <dimension ref="A1:O52"/>
  <sheetViews>
    <sheetView rightToLeft="1" tabSelected="1" topLeftCell="A7" zoomScale="80" zoomScaleNormal="80" zoomScaleSheetLayoutView="100" workbookViewId="0">
      <selection activeCell="E17" sqref="E17"/>
    </sheetView>
  </sheetViews>
  <sheetFormatPr defaultRowHeight="12.75" x14ac:dyDescent="0.2"/>
  <cols>
    <col min="1" max="1" width="12" customWidth="1"/>
    <col min="2" max="2" width="41.42578125" style="16" customWidth="1"/>
    <col min="3" max="3" width="12.7109375" style="16" customWidth="1"/>
    <col min="4" max="4" width="14.140625" customWidth="1"/>
    <col min="5" max="5" width="7.28515625" customWidth="1"/>
    <col min="6" max="6" width="18.42578125" bestFit="1" customWidth="1"/>
    <col min="7" max="7" width="12.85546875" bestFit="1" customWidth="1"/>
    <col min="8" max="8" width="6.42578125" customWidth="1"/>
    <col min="9" max="9" width="27.42578125" customWidth="1"/>
  </cols>
  <sheetData>
    <row r="1" spans="1:15" ht="23.25" x14ac:dyDescent="0.35">
      <c r="A1" s="94" t="s">
        <v>24</v>
      </c>
      <c r="B1" s="94"/>
      <c r="C1" s="94"/>
      <c r="D1" s="94"/>
      <c r="E1" s="1"/>
      <c r="F1" s="1"/>
      <c r="G1" s="87" t="s">
        <v>30</v>
      </c>
      <c r="H1" s="87"/>
      <c r="I1" s="87"/>
      <c r="J1" s="87"/>
      <c r="K1" s="87"/>
      <c r="L1" s="87"/>
      <c r="M1" s="87"/>
      <c r="N1" s="87"/>
      <c r="O1" s="87"/>
    </row>
    <row r="2" spans="1:15" x14ac:dyDescent="0.2">
      <c r="A2" s="1"/>
      <c r="B2" s="15"/>
      <c r="C2" s="15"/>
      <c r="D2" s="1"/>
      <c r="E2" s="1"/>
      <c r="F2" s="1"/>
    </row>
    <row r="3" spans="1:15" ht="13.5" thickBot="1" x14ac:dyDescent="0.25">
      <c r="A3" s="2"/>
      <c r="B3" s="4"/>
      <c r="C3" s="4"/>
      <c r="D3" s="3"/>
      <c r="E3" s="1"/>
      <c r="F3" s="1"/>
    </row>
    <row r="4" spans="1:15" ht="15.75" x14ac:dyDescent="0.2">
      <c r="A4" s="95" t="s">
        <v>28</v>
      </c>
      <c r="B4" s="96"/>
      <c r="C4" s="96"/>
      <c r="D4" s="96"/>
      <c r="E4" s="26"/>
      <c r="F4" s="27"/>
    </row>
    <row r="5" spans="1:15" x14ac:dyDescent="0.2">
      <c r="A5" s="28"/>
      <c r="B5" s="29"/>
      <c r="C5" s="29"/>
      <c r="D5" s="30"/>
      <c r="E5" s="31"/>
      <c r="F5" s="32"/>
    </row>
    <row r="6" spans="1:15" ht="25.5" x14ac:dyDescent="0.2">
      <c r="A6" s="33" t="s">
        <v>2</v>
      </c>
      <c r="B6" s="34" t="s">
        <v>0</v>
      </c>
      <c r="C6" s="34"/>
      <c r="D6" s="34" t="s">
        <v>4</v>
      </c>
      <c r="E6" s="34" t="s">
        <v>6</v>
      </c>
      <c r="F6" s="35" t="s">
        <v>7</v>
      </c>
    </row>
    <row r="7" spans="1:15" x14ac:dyDescent="0.2">
      <c r="A7" s="36">
        <v>1</v>
      </c>
      <c r="B7" s="7" t="s">
        <v>25</v>
      </c>
      <c r="C7" s="7"/>
      <c r="D7" s="14">
        <v>20000000</v>
      </c>
      <c r="E7" s="17">
        <v>0.02</v>
      </c>
      <c r="F7" s="37">
        <f>E7*D7</f>
        <v>400000</v>
      </c>
    </row>
    <row r="8" spans="1:15" ht="25.5" x14ac:dyDescent="0.2">
      <c r="A8" s="36">
        <v>2</v>
      </c>
      <c r="B8" s="7" t="s">
        <v>26</v>
      </c>
      <c r="C8" s="7"/>
      <c r="D8" s="14">
        <v>40000000</v>
      </c>
      <c r="E8" s="17">
        <v>4.0000000000000001E-3</v>
      </c>
      <c r="F8" s="37">
        <f>E8*D8</f>
        <v>160000</v>
      </c>
    </row>
    <row r="9" spans="1:15" ht="25.5" x14ac:dyDescent="0.2">
      <c r="A9" s="36">
        <v>3</v>
      </c>
      <c r="B9" s="7" t="s">
        <v>27</v>
      </c>
      <c r="C9" s="7"/>
      <c r="D9" s="14">
        <v>80000000</v>
      </c>
      <c r="E9" s="17">
        <v>1.5E-3</v>
      </c>
      <c r="F9" s="37">
        <f>E9*D9</f>
        <v>120000</v>
      </c>
    </row>
    <row r="10" spans="1:15" x14ac:dyDescent="0.2">
      <c r="A10" s="38" t="s">
        <v>1</v>
      </c>
      <c r="B10" s="39"/>
      <c r="C10" s="39"/>
      <c r="D10" s="40">
        <f>SUM(D7:D9)</f>
        <v>140000000</v>
      </c>
      <c r="E10" s="40"/>
      <c r="F10" s="41">
        <f>SUM(F7:F9)</f>
        <v>680000</v>
      </c>
    </row>
    <row r="11" spans="1:15" ht="13.5" thickBot="1" x14ac:dyDescent="0.25">
      <c r="A11" s="42"/>
      <c r="B11" s="43"/>
      <c r="C11" s="43"/>
      <c r="D11" s="44"/>
      <c r="E11" s="44"/>
      <c r="F11" s="45"/>
    </row>
    <row r="12" spans="1:15" ht="15.75" x14ac:dyDescent="0.2">
      <c r="A12" s="95" t="s">
        <v>29</v>
      </c>
      <c r="B12" s="96"/>
      <c r="C12" s="96"/>
      <c r="D12" s="96"/>
      <c r="E12" s="26"/>
      <c r="F12" s="27"/>
    </row>
    <row r="13" spans="1:15" x14ac:dyDescent="0.2">
      <c r="A13" s="28"/>
      <c r="B13" s="29"/>
      <c r="C13" s="29"/>
      <c r="D13" s="30"/>
      <c r="E13" s="31"/>
      <c r="F13" s="32"/>
    </row>
    <row r="14" spans="1:15" ht="25.5" x14ac:dyDescent="0.2">
      <c r="A14" s="33" t="s">
        <v>2</v>
      </c>
      <c r="B14" s="34" t="s">
        <v>0</v>
      </c>
      <c r="C14" s="34" t="s">
        <v>15</v>
      </c>
      <c r="D14" s="34" t="s">
        <v>4</v>
      </c>
      <c r="E14" s="34" t="s">
        <v>6</v>
      </c>
      <c r="F14" s="35" t="s">
        <v>7</v>
      </c>
    </row>
    <row r="15" spans="1:15" ht="28.5" customHeight="1" x14ac:dyDescent="0.2">
      <c r="A15" s="36">
        <v>1</v>
      </c>
      <c r="B15" s="18" t="s">
        <v>31</v>
      </c>
      <c r="C15" s="7">
        <v>3</v>
      </c>
      <c r="D15" s="14">
        <v>80000000</v>
      </c>
      <c r="E15" s="17">
        <v>1.4E-2</v>
      </c>
      <c r="F15" s="37">
        <f>E15*D15*C15</f>
        <v>3360000</v>
      </c>
    </row>
    <row r="16" spans="1:15" ht="25.5" customHeight="1" x14ac:dyDescent="0.2">
      <c r="A16" s="36">
        <v>2</v>
      </c>
      <c r="B16" s="18" t="s">
        <v>32</v>
      </c>
      <c r="C16" s="18">
        <v>3</v>
      </c>
      <c r="D16" s="14">
        <v>30000000</v>
      </c>
      <c r="E16" s="17">
        <v>1.6E-2</v>
      </c>
      <c r="F16" s="37">
        <f>E16*D16*C16</f>
        <v>1440000</v>
      </c>
    </row>
    <row r="17" spans="1:6" ht="29.25" customHeight="1" x14ac:dyDescent="0.2">
      <c r="A17" s="36">
        <v>3</v>
      </c>
      <c r="B17" s="7" t="s">
        <v>33</v>
      </c>
      <c r="C17" s="7">
        <v>3</v>
      </c>
      <c r="D17" s="14">
        <v>30000000</v>
      </c>
      <c r="E17" s="17">
        <v>0.03</v>
      </c>
      <c r="F17" s="37">
        <f>E17*D17*C17</f>
        <v>2700000</v>
      </c>
    </row>
    <row r="18" spans="1:6" x14ac:dyDescent="0.2">
      <c r="A18" s="38" t="s">
        <v>1</v>
      </c>
      <c r="B18" s="39"/>
      <c r="C18" s="39"/>
      <c r="D18" s="40"/>
      <c r="E18" s="40"/>
      <c r="F18" s="41">
        <f>SUM(F15:F17)</f>
        <v>7500000</v>
      </c>
    </row>
    <row r="19" spans="1:6" ht="13.5" thickBot="1" x14ac:dyDescent="0.25">
      <c r="A19" s="46"/>
      <c r="B19" s="47"/>
      <c r="C19" s="47"/>
      <c r="D19" s="48"/>
      <c r="E19" s="48"/>
      <c r="F19" s="49"/>
    </row>
    <row r="20" spans="1:6" ht="15.75" x14ac:dyDescent="0.2">
      <c r="A20" s="95" t="s">
        <v>17</v>
      </c>
      <c r="B20" s="96"/>
      <c r="C20" s="96"/>
      <c r="D20" s="96"/>
      <c r="E20" s="50"/>
      <c r="F20" s="51"/>
    </row>
    <row r="21" spans="1:6" ht="15.75" x14ac:dyDescent="0.2">
      <c r="A21" s="52"/>
      <c r="B21" s="53"/>
      <c r="C21" s="53"/>
      <c r="D21" s="54"/>
      <c r="E21" s="55"/>
      <c r="F21" s="56"/>
    </row>
    <row r="22" spans="1:6" x14ac:dyDescent="0.2">
      <c r="A22" s="57" t="s">
        <v>2</v>
      </c>
      <c r="B22" s="5" t="s">
        <v>0</v>
      </c>
      <c r="C22" s="5" t="s">
        <v>8</v>
      </c>
      <c r="D22" s="6" t="s">
        <v>9</v>
      </c>
      <c r="E22" s="55"/>
      <c r="F22" s="56" t="s">
        <v>5</v>
      </c>
    </row>
    <row r="23" spans="1:6" x14ac:dyDescent="0.2">
      <c r="A23" s="36">
        <v>1</v>
      </c>
      <c r="B23" s="7" t="s">
        <v>18</v>
      </c>
      <c r="C23" s="19">
        <v>0.05</v>
      </c>
      <c r="D23" s="14">
        <f>$F$10*C23</f>
        <v>34000</v>
      </c>
      <c r="E23" s="8">
        <v>0.25</v>
      </c>
      <c r="F23" s="37">
        <f>E23*D23</f>
        <v>8500</v>
      </c>
    </row>
    <row r="24" spans="1:6" x14ac:dyDescent="0.2">
      <c r="A24" s="36">
        <v>2</v>
      </c>
      <c r="B24" s="7" t="s">
        <v>19</v>
      </c>
      <c r="C24" s="19">
        <v>0.03</v>
      </c>
      <c r="D24" s="14">
        <f>$F$10*C24</f>
        <v>20400</v>
      </c>
      <c r="E24" s="8">
        <v>0.5</v>
      </c>
      <c r="F24" s="37">
        <f>E24*D24</f>
        <v>10200</v>
      </c>
    </row>
    <row r="25" spans="1:6" x14ac:dyDescent="0.2">
      <c r="A25" s="38" t="s">
        <v>1</v>
      </c>
      <c r="B25" s="39"/>
      <c r="C25" s="39"/>
      <c r="D25" s="40"/>
      <c r="E25" s="40"/>
      <c r="F25" s="41">
        <f>SUM(F23:F24)</f>
        <v>18700</v>
      </c>
    </row>
    <row r="26" spans="1:6" ht="13.5" thickBot="1" x14ac:dyDescent="0.25">
      <c r="A26" s="42"/>
      <c r="B26" s="43"/>
      <c r="C26" s="43"/>
      <c r="D26" s="44"/>
      <c r="E26" s="44"/>
      <c r="F26" s="58"/>
    </row>
    <row r="27" spans="1:6" ht="15.75" x14ac:dyDescent="0.2">
      <c r="A27" s="95" t="s">
        <v>20</v>
      </c>
      <c r="B27" s="96"/>
      <c r="C27" s="96"/>
      <c r="D27" s="96"/>
      <c r="E27" s="50"/>
      <c r="F27" s="51"/>
    </row>
    <row r="28" spans="1:6" ht="15.75" x14ac:dyDescent="0.2">
      <c r="A28" s="52"/>
      <c r="B28" s="53"/>
      <c r="C28" s="53"/>
      <c r="D28" s="54"/>
      <c r="E28" s="55"/>
      <c r="F28" s="56"/>
    </row>
    <row r="29" spans="1:6" x14ac:dyDescent="0.2">
      <c r="A29" s="57" t="s">
        <v>2</v>
      </c>
      <c r="B29" s="5" t="s">
        <v>0</v>
      </c>
      <c r="C29" s="5" t="s">
        <v>8</v>
      </c>
      <c r="D29" s="6" t="s">
        <v>9</v>
      </c>
      <c r="E29" s="55"/>
      <c r="F29" s="56" t="s">
        <v>5</v>
      </c>
    </row>
    <row r="30" spans="1:6" ht="25.5" x14ac:dyDescent="0.2">
      <c r="A30" s="36">
        <v>1</v>
      </c>
      <c r="B30" s="7" t="s">
        <v>21</v>
      </c>
      <c r="C30" s="19">
        <v>0.4</v>
      </c>
      <c r="D30" s="14">
        <f>$F$18*C30</f>
        <v>3000000</v>
      </c>
      <c r="E30" s="8">
        <v>0.04</v>
      </c>
      <c r="F30" s="37">
        <f>E30*D30</f>
        <v>120000</v>
      </c>
    </row>
    <row r="31" spans="1:6" ht="25.5" x14ac:dyDescent="0.2">
      <c r="A31" s="36">
        <v>2</v>
      </c>
      <c r="B31" s="7" t="s">
        <v>22</v>
      </c>
      <c r="C31" s="19">
        <v>0.3</v>
      </c>
      <c r="D31" s="14">
        <f>$F$18*C31</f>
        <v>2250000</v>
      </c>
      <c r="E31" s="8">
        <v>0.08</v>
      </c>
      <c r="F31" s="37">
        <f>E31*D31</f>
        <v>180000</v>
      </c>
    </row>
    <row r="32" spans="1:6" ht="25.5" x14ac:dyDescent="0.2">
      <c r="A32" s="36">
        <v>3</v>
      </c>
      <c r="B32" s="7" t="s">
        <v>23</v>
      </c>
      <c r="C32" s="19">
        <v>0.3</v>
      </c>
      <c r="D32" s="14">
        <f>$F$18*C32</f>
        <v>2250000</v>
      </c>
      <c r="E32" s="8">
        <v>0.1</v>
      </c>
      <c r="F32" s="37">
        <f>E32*D32</f>
        <v>225000</v>
      </c>
    </row>
    <row r="33" spans="1:7" x14ac:dyDescent="0.2">
      <c r="A33" s="38" t="s">
        <v>1</v>
      </c>
      <c r="B33" s="39"/>
      <c r="C33" s="39"/>
      <c r="D33" s="40"/>
      <c r="E33" s="40"/>
      <c r="F33" s="41">
        <f>SUM(F30:F32)</f>
        <v>525000</v>
      </c>
    </row>
    <row r="34" spans="1:7" ht="13.5" thickBot="1" x14ac:dyDescent="0.25">
      <c r="A34" s="59"/>
      <c r="B34" s="60"/>
      <c r="C34" s="60"/>
      <c r="D34" s="61"/>
      <c r="E34" s="61"/>
      <c r="F34" s="62"/>
    </row>
    <row r="35" spans="1:7" ht="15.75" x14ac:dyDescent="0.2">
      <c r="A35" s="97" t="s">
        <v>3</v>
      </c>
      <c r="B35" s="98"/>
      <c r="C35" s="98"/>
      <c r="D35" s="98"/>
      <c r="E35" s="63"/>
      <c r="F35" s="64"/>
    </row>
    <row r="36" spans="1:7" x14ac:dyDescent="0.2">
      <c r="A36" s="65"/>
      <c r="B36" s="66"/>
      <c r="C36" s="66"/>
      <c r="D36" s="67"/>
      <c r="E36" s="67"/>
      <c r="F36" s="68"/>
    </row>
    <row r="37" spans="1:7" x14ac:dyDescent="0.2">
      <c r="A37" s="69"/>
      <c r="B37" s="70"/>
      <c r="C37" s="70"/>
      <c r="D37" s="9"/>
      <c r="E37" s="67"/>
      <c r="F37" s="68"/>
    </row>
    <row r="38" spans="1:7" x14ac:dyDescent="0.2">
      <c r="A38" s="71" t="s">
        <v>2</v>
      </c>
      <c r="B38" s="72" t="s">
        <v>0</v>
      </c>
      <c r="C38" s="72"/>
      <c r="D38" s="72"/>
      <c r="E38" s="72"/>
      <c r="F38" s="73" t="s">
        <v>10</v>
      </c>
    </row>
    <row r="39" spans="1:7" x14ac:dyDescent="0.2">
      <c r="A39" s="74">
        <v>1</v>
      </c>
      <c r="B39" s="22" t="str">
        <f>A4</f>
        <v>שירות פרטני עבור ציוד – חד פעמי</v>
      </c>
      <c r="C39" s="10"/>
      <c r="D39" s="11"/>
      <c r="E39" s="20"/>
      <c r="F39" s="75">
        <f>F10</f>
        <v>680000</v>
      </c>
    </row>
    <row r="40" spans="1:7" x14ac:dyDescent="0.2">
      <c r="A40" s="74">
        <v>2</v>
      </c>
      <c r="B40" s="22" t="str">
        <f>A12</f>
        <v>שירותים שוטפים עבור ציוד – שנתי</v>
      </c>
      <c r="C40" s="10"/>
      <c r="D40" s="11"/>
      <c r="E40" s="12"/>
      <c r="F40" s="75">
        <f>F18</f>
        <v>7500000</v>
      </c>
    </row>
    <row r="41" spans="1:7" ht="25.5" x14ac:dyDescent="0.2">
      <c r="A41" s="74">
        <v>3</v>
      </c>
      <c r="B41" s="13" t="str">
        <f>A20</f>
        <v xml:space="preserve">תוספות בעבור שירותים נוספים לשירותי התקנה </v>
      </c>
      <c r="C41" s="10"/>
      <c r="D41" s="11"/>
      <c r="E41" s="12"/>
      <c r="F41" s="75">
        <f>F25</f>
        <v>18700</v>
      </c>
    </row>
    <row r="42" spans="1:7" ht="25.5" x14ac:dyDescent="0.2">
      <c r="A42" s="74">
        <v>4</v>
      </c>
      <c r="B42" s="13" t="str">
        <f>A27</f>
        <v xml:space="preserve"> תוספות בעבור שירותים נוספים לשירותי תיקונים ותחזוקה </v>
      </c>
      <c r="C42" s="13"/>
      <c r="D42" s="11"/>
      <c r="E42" s="12"/>
      <c r="F42" s="75">
        <f>F33</f>
        <v>525000</v>
      </c>
    </row>
    <row r="43" spans="1:7" ht="20.25" customHeight="1" thickBot="1" x14ac:dyDescent="0.25">
      <c r="A43" s="76">
        <v>5</v>
      </c>
      <c r="B43" s="77" t="s">
        <v>11</v>
      </c>
      <c r="C43" s="77"/>
      <c r="D43" s="77"/>
      <c r="E43" s="77"/>
      <c r="F43" s="78">
        <f>SUM(F39:F42)</f>
        <v>8723700</v>
      </c>
      <c r="G43" s="23"/>
    </row>
    <row r="44" spans="1:7" ht="20.25" customHeight="1" x14ac:dyDescent="0.2">
      <c r="A44" s="79"/>
      <c r="B44" s="80"/>
      <c r="C44" s="80"/>
      <c r="D44" s="81"/>
      <c r="E44" s="82"/>
      <c r="F44" s="83"/>
      <c r="G44" s="24"/>
    </row>
    <row r="45" spans="1:7" ht="20.25" customHeight="1" x14ac:dyDescent="0.2">
      <c r="A45" s="74">
        <v>6</v>
      </c>
      <c r="B45" s="13" t="s">
        <v>12</v>
      </c>
      <c r="C45" s="13"/>
      <c r="D45" s="11"/>
      <c r="E45" s="21"/>
      <c r="F45" s="84">
        <v>0.85</v>
      </c>
    </row>
    <row r="46" spans="1:7" ht="20.25" customHeight="1" x14ac:dyDescent="0.2">
      <c r="A46" s="74">
        <v>7</v>
      </c>
      <c r="B46" s="13" t="s">
        <v>13</v>
      </c>
      <c r="C46" s="13"/>
      <c r="D46" s="11"/>
      <c r="E46" s="21"/>
      <c r="F46" s="85">
        <f>F43*0.8</f>
        <v>6978960</v>
      </c>
    </row>
    <row r="47" spans="1:7" ht="20.25" customHeight="1" x14ac:dyDescent="0.2">
      <c r="A47" s="74">
        <v>8</v>
      </c>
      <c r="B47" s="13" t="s">
        <v>16</v>
      </c>
      <c r="C47" s="13"/>
      <c r="D47" s="11"/>
      <c r="E47" s="21"/>
      <c r="F47" s="86">
        <f>F46/F43</f>
        <v>0.8</v>
      </c>
    </row>
    <row r="48" spans="1:7" ht="18" customHeight="1" x14ac:dyDescent="0.2">
      <c r="A48" s="88" t="s">
        <v>14</v>
      </c>
      <c r="B48" s="89"/>
      <c r="C48" s="89"/>
      <c r="D48" s="89"/>
      <c r="E48" s="89"/>
      <c r="F48" s="90"/>
    </row>
    <row r="49" spans="1:6" ht="24" thickBot="1" x14ac:dyDescent="0.25">
      <c r="A49" s="91">
        <f>F45*0.4+F47*0.6</f>
        <v>0.82000000000000006</v>
      </c>
      <c r="B49" s="92"/>
      <c r="C49" s="92"/>
      <c r="D49" s="92"/>
      <c r="E49" s="92"/>
      <c r="F49" s="93"/>
    </row>
    <row r="52" spans="1:6" x14ac:dyDescent="0.2">
      <c r="F52" s="25"/>
    </row>
  </sheetData>
  <mergeCells count="8">
    <mergeCell ref="A48:F48"/>
    <mergeCell ref="A49:F49"/>
    <mergeCell ref="A1:D1"/>
    <mergeCell ref="A4:D4"/>
    <mergeCell ref="A20:D20"/>
    <mergeCell ref="A35:D35"/>
    <mergeCell ref="A12:D12"/>
    <mergeCell ref="A27:D27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VVVa</vt:lpstr>
      <vt:lpstr>VVVb</vt:lpstr>
      <vt:lpstr>VVVc</vt:lpstr>
      <vt:lpstr>VVVd</vt:lpstr>
      <vt:lpstr>VVVe</vt:lpstr>
      <vt:lpstr>תיחור דינמי</vt:lpstr>
      <vt:lpstr>'תיחור דינמי'!Print_Area</vt:lpstr>
    </vt:vector>
  </TitlesOfParts>
  <Company>Netcom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Netcom User</dc:creator>
  <cp:lastModifiedBy>דורון רותם</cp:lastModifiedBy>
  <cp:lastPrinted>2019-11-20T12:54:21Z</cp:lastPrinted>
  <dcterms:created xsi:type="dcterms:W3CDTF">1999-01-07T09:06:17Z</dcterms:created>
  <dcterms:modified xsi:type="dcterms:W3CDTF">2019-11-20T12:56:51Z</dcterms:modified>
</cp:coreProperties>
</file>